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619604A0-5375-4636-9D98-4A87485540ED}"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<sst xmlns="http://schemas.openxmlformats.org/spreadsheetml/2006/main" count="3181" uniqueCount="1580">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</sst>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7" sqref="A17:H17"/>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2"/>
      <c r="B7" s="103"/>
      <c r="C7" s="103"/>
      <c r="D7" s="103"/>
      <c r="E7" s="103"/>
      <c r="F7" s="11"/>
      <c r="G7" s="149"/>
      <c r="H7" s="150"/>
      <c r="I7" s="151"/>
      <c r="J7" s="11"/>
      <c r="K7" s="104"/>
      <c r="L7" s="105"/>
    </row>
    <row r="8" spans="1:120" s="2" customFormat="1" ht="19.5" customHeight="1" x14ac:dyDescent="0.25">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29" t="s">
        <v>1069</v>
      </c>
      <c r="B10" s="130"/>
      <c r="C10" s="108" t="str">
        <f>VLOOKUP(A10,lista,2,0)</f>
        <v>G. SISTEMAS CNS - ATM</v>
      </c>
      <c r="D10" s="108"/>
      <c r="E10" s="108"/>
      <c r="F10" s="108"/>
      <c r="G10" s="108" t="str">
        <f>VLOOKUP(A10,lista,3,0)</f>
        <v>Técnico/a 2</v>
      </c>
      <c r="H10" s="108"/>
      <c r="I10" s="117" t="str">
        <f>VLOOKUP(A10,lista,4,0)</f>
        <v>Técnico/a en Sistemas de Navegación por Satélite (GNSS)</v>
      </c>
      <c r="J10" s="118"/>
      <c r="K10" s="108" t="str">
        <f>VLOOKUP(A10,lista,5,0)</f>
        <v>Madrid</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4"/>
      <c r="B15" s="145"/>
      <c r="C15" s="122"/>
      <c r="D15" s="123"/>
      <c r="E15" s="123"/>
      <c r="F15" s="123"/>
      <c r="G15" s="123"/>
      <c r="H15" s="123"/>
      <c r="I15" s="124"/>
      <c r="J15" s="122"/>
      <c r="K15" s="123"/>
      <c r="L15" s="146"/>
    </row>
    <row r="16" spans="1:120" s="2" customFormat="1" ht="19.5" customHeight="1" thickBot="1" x14ac:dyDescent="0.3">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55" t="str">
        <f>VLOOKUP(A10,lista,6,0)</f>
        <v>Grado en Ingeniería Aeroespacial o Máster en Ingeniería Aeronáutica o Máster en Sistemas de Transporte Aéreo.</v>
      </c>
      <c r="B17" s="156"/>
      <c r="C17" s="156"/>
      <c r="D17" s="156"/>
      <c r="E17" s="156"/>
      <c r="F17" s="156"/>
      <c r="G17" s="156"/>
      <c r="H17" s="157"/>
      <c r="I17" s="44"/>
      <c r="J17" s="158" t="s">
        <v>90</v>
      </c>
      <c r="K17" s="158"/>
      <c r="L17" s="159"/>
    </row>
    <row r="18" spans="1:120" s="2" customFormat="1" ht="19.5" customHeight="1" thickTop="1" thickBot="1" x14ac:dyDescent="0.3">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x14ac:dyDescent="0.3">
      <c r="A19" s="155" t="str">
        <f>VLOOKUP(A10,lista,7,0)</f>
        <v>Al menos 2 años de experiencia en el sector de la Ingeniería.
Al menos 1 año de experiencia en Sistemas de Navegación por Satélite (GNSS)</v>
      </c>
      <c r="B19" s="156"/>
      <c r="C19" s="156"/>
      <c r="D19" s="156"/>
      <c r="E19" s="156"/>
      <c r="F19" s="156"/>
      <c r="G19" s="156"/>
      <c r="H19" s="157"/>
      <c r="I19" s="44"/>
      <c r="J19" s="158" t="s">
        <v>91</v>
      </c>
      <c r="K19" s="158"/>
      <c r="L19" s="159"/>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j+smpH95zgvph6Njos75UReiARfPFNXAQBWKCZUF4AC85BpqsNw3mjwnvp9/zisJdnQTP/x+qta4U1ZVYMAq8g==" saltValue="wNte1Evv4nVrJl8vTNmhmw=="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2026-06-22T11:18:26Z</cp:lastPrinted>
  <dcterms:created xsi:type="dcterms:W3CDTF">2022-04-04T08:15:52Z</dcterms:created>
  <dcterms:modified xsi:type="dcterms:W3CDTF">2026-06-23T10:49:07Z</dcterms:modified>
</cp:coreProperties>
</file>